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바탕 화면\홈페이지\"/>
    </mc:Choice>
  </mc:AlternateContent>
  <xr:revisionPtr revIDLastSave="0" documentId="8_{08FF9DEA-CFF3-4524-8274-968F73B15AB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2016년수입.지출집계 1 (2)" sheetId="7" r:id="rId1"/>
    <sheet name="2016년수입.지출집계 1" sheetId="4" r:id="rId2"/>
    <sheet name="Sheet2" sheetId="2" r:id="rId3"/>
    <sheet name="Sheet3" sheetId="3" r:id="rId4"/>
  </sheets>
  <calcPr calcId="191029"/>
</workbook>
</file>

<file path=xl/calcChain.xml><?xml version="1.0" encoding="utf-8"?>
<calcChain xmlns="http://schemas.openxmlformats.org/spreadsheetml/2006/main">
  <c r="M30" i="7" l="1"/>
  <c r="L30" i="7"/>
  <c r="K30" i="7"/>
  <c r="J30" i="7"/>
  <c r="I30" i="7"/>
  <c r="H30" i="7"/>
  <c r="G30" i="7"/>
  <c r="F30" i="7"/>
  <c r="E30" i="7"/>
  <c r="D30" i="7"/>
  <c r="C30" i="7"/>
  <c r="B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M12" i="7"/>
  <c r="L12" i="7"/>
  <c r="K12" i="7"/>
  <c r="J12" i="7"/>
  <c r="I12" i="7"/>
  <c r="H12" i="7"/>
  <c r="G12" i="7"/>
  <c r="F12" i="7"/>
  <c r="E12" i="7"/>
  <c r="D12" i="7"/>
  <c r="C12" i="7"/>
  <c r="B12" i="7"/>
  <c r="N11" i="7"/>
  <c r="N10" i="7"/>
  <c r="N9" i="7"/>
  <c r="N8" i="7"/>
  <c r="N7" i="7"/>
  <c r="N6" i="7"/>
  <c r="N9" i="4"/>
  <c r="N6" i="4"/>
  <c r="N7" i="4"/>
  <c r="N27" i="4"/>
  <c r="K28" i="4"/>
  <c r="M28" i="4"/>
  <c r="L28" i="4"/>
  <c r="J28" i="4"/>
  <c r="I28" i="4"/>
  <c r="H28" i="4"/>
  <c r="G28" i="4"/>
  <c r="F28" i="4"/>
  <c r="E28" i="4"/>
  <c r="D28" i="4"/>
  <c r="C28" i="4"/>
  <c r="B28" i="4"/>
  <c r="N12" i="7" l="1"/>
  <c r="N31" i="7" s="1"/>
  <c r="N30" i="7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M10" i="4"/>
  <c r="L10" i="4"/>
  <c r="K10" i="4"/>
  <c r="J10" i="4"/>
  <c r="I10" i="4"/>
  <c r="H10" i="4"/>
  <c r="G10" i="4"/>
  <c r="F10" i="4"/>
  <c r="E10" i="4"/>
  <c r="D10" i="4"/>
  <c r="C10" i="4"/>
  <c r="B10" i="4"/>
  <c r="N8" i="4"/>
  <c r="N5" i="4"/>
  <c r="N4" i="4"/>
  <c r="N28" i="4" l="1"/>
  <c r="N10" i="4"/>
  <c r="N29" i="4" s="1"/>
</calcChain>
</file>

<file path=xl/sharedStrings.xml><?xml version="1.0" encoding="utf-8"?>
<sst xmlns="http://schemas.openxmlformats.org/spreadsheetml/2006/main" count="116" uniqueCount="46">
  <si>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</si>
  <si>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</si>
  <si>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</si>
  <si>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</si>
  <si>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</si>
  <si>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</si>
  <si>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</si>
  <si>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</si>
  <si>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</si>
  <si>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</si>
  <si>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</si>
  <si>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2016년  수입. 지출  결 산 집 계 표</t>
    <phoneticPr fontId="1" type="noConversion"/>
  </si>
  <si>
    <t>사단법인 국제기아봉사단</t>
    <phoneticPr fontId="1" type="noConversion"/>
  </si>
  <si>
    <t>수입</t>
    <phoneticPr fontId="1" type="noConversion"/>
  </si>
  <si>
    <t>1월</t>
    <phoneticPr fontId="1" type="noConversion"/>
  </si>
  <si>
    <t>계</t>
    <phoneticPr fontId="1" type="noConversion"/>
  </si>
  <si>
    <t>CMS</t>
    <phoneticPr fontId="1" type="noConversion"/>
  </si>
  <si>
    <t>일반후원금</t>
    <phoneticPr fontId="1" type="noConversion"/>
  </si>
  <si>
    <t>학교저금통</t>
    <phoneticPr fontId="1" type="noConversion"/>
  </si>
  <si>
    <t>교회저금통</t>
    <phoneticPr fontId="1" type="noConversion"/>
  </si>
  <si>
    <t>행사후원금</t>
    <phoneticPr fontId="1" type="noConversion"/>
  </si>
  <si>
    <t>기타</t>
    <phoneticPr fontId="1" type="noConversion"/>
  </si>
  <si>
    <t>지출</t>
    <phoneticPr fontId="1" type="noConversion"/>
  </si>
  <si>
    <t>케냐 본부</t>
    <phoneticPr fontId="1" type="noConversion"/>
  </si>
  <si>
    <t>필리핀 본부</t>
    <phoneticPr fontId="1" type="noConversion"/>
  </si>
  <si>
    <t>네팔 본부</t>
    <phoneticPr fontId="1" type="noConversion"/>
  </si>
  <si>
    <t>미얀마 본부</t>
    <phoneticPr fontId="1" type="noConversion"/>
  </si>
  <si>
    <t>캄보디아 본부</t>
    <phoneticPr fontId="1" type="noConversion"/>
  </si>
  <si>
    <t>베트남 본부</t>
    <phoneticPr fontId="1" type="noConversion"/>
  </si>
  <si>
    <t>중국(NK)본부</t>
    <phoneticPr fontId="1" type="noConversion"/>
  </si>
  <si>
    <t>태국 본부</t>
    <phoneticPr fontId="1" type="noConversion"/>
  </si>
  <si>
    <t>방콕 지부</t>
    <phoneticPr fontId="1" type="noConversion"/>
  </si>
  <si>
    <t>치앙마이 지부</t>
    <phoneticPr fontId="1" type="noConversion"/>
  </si>
  <si>
    <t>학교복지지원금</t>
    <phoneticPr fontId="1" type="noConversion"/>
  </si>
  <si>
    <t>직원급여</t>
    <phoneticPr fontId="1" type="noConversion"/>
  </si>
  <si>
    <t>일반행정비</t>
    <phoneticPr fontId="1" type="noConversion"/>
  </si>
  <si>
    <t>단장</t>
    <phoneticPr fontId="1" type="noConversion"/>
  </si>
  <si>
    <t>담당</t>
    <phoneticPr fontId="1" type="noConversion"/>
  </si>
  <si>
    <t>결재</t>
    <phoneticPr fontId="1" type="noConversion"/>
  </si>
  <si>
    <t>대표회장</t>
    <phoneticPr fontId="1" type="noConversion"/>
  </si>
  <si>
    <t>전년도이월금</t>
    <phoneticPr fontId="1" type="noConversion"/>
  </si>
  <si>
    <t>CMS수수료</t>
    <phoneticPr fontId="1" type="noConversion"/>
  </si>
  <si>
    <t>선교지경비</t>
    <phoneticPr fontId="1" type="noConversion"/>
  </si>
  <si>
    <t>네팔경비</t>
    <phoneticPr fontId="1" type="noConversion"/>
  </si>
  <si>
    <t>기타</t>
    <phoneticPr fontId="1" type="noConversion"/>
  </si>
  <si>
    <t>현금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</si>
</sst>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sz val="7"/>
      <color theme="1"/>
      <name val="맑은 고딕"/>
      <family val="2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41" fontId="3" fillId="0" borderId="0" xfId="1" applyFont="1">
      <alignment vertical="center"/>
    </xf>
    <xf numFmtId="41" fontId="2" fillId="0" borderId="6" xfId="1" applyFont="1" applyBorder="1" applyAlignment="1">
      <alignment horizontal="center" vertical="center"/>
    </xf>
    <xf numFmtId="41" fontId="4" fillId="0" borderId="0" xfId="1" applyFont="1" applyAlignment="1">
      <alignment horizontal="center" vertical="center"/>
    </xf>
    <xf numFmtId="41" fontId="5" fillId="0" borderId="0" xfId="1" applyFont="1">
      <alignment vertical="center"/>
    </xf>
    <xf numFmtId="41" fontId="2" fillId="0" borderId="0" xfId="1" applyFont="1" applyAlignment="1">
      <alignment horizontal="center" vertical="center"/>
    </xf>
    <xf numFmtId="41" fontId="9" fillId="0" borderId="1" xfId="1" applyFont="1" applyBorder="1">
      <alignment vertical="center"/>
    </xf>
    <xf numFmtId="41" fontId="9" fillId="0" borderId="5" xfId="1" applyFont="1" applyBorder="1">
      <alignment vertical="center"/>
    </xf>
    <xf numFmtId="41" fontId="9" fillId="0" borderId="4" xfId="1" applyFont="1" applyBorder="1" applyAlignment="1">
      <alignment horizontal="center" vertical="center"/>
    </xf>
    <xf numFmtId="41" fontId="9" fillId="0" borderId="3" xfId="1" applyFont="1" applyBorder="1" applyAlignment="1">
      <alignment horizontal="center" vertical="center"/>
    </xf>
    <xf numFmtId="41" fontId="9" fillId="0" borderId="3" xfId="1" applyFont="1" applyBorder="1">
      <alignment vertical="center"/>
    </xf>
    <xf numFmtId="41" fontId="9" fillId="0" borderId="1" xfId="1" applyFont="1" applyBorder="1" applyAlignment="1">
      <alignment horizontal="center" vertical="center"/>
    </xf>
    <xf numFmtId="41" fontId="9" fillId="0" borderId="2" xfId="1" applyFont="1" applyBorder="1" applyAlignment="1">
      <alignment horizontal="center" vertical="center"/>
    </xf>
    <xf numFmtId="41" fontId="9" fillId="0" borderId="5" xfId="1" applyFont="1" applyBorder="1" applyAlignment="1">
      <alignment horizontal="center" vertical="center"/>
    </xf>
    <xf numFmtId="41" fontId="9" fillId="0" borderId="4" xfId="1" applyFont="1" applyBorder="1">
      <alignment vertical="center"/>
    </xf>
    <xf numFmtId="41" fontId="10" fillId="0" borderId="4" xfId="1" applyFont="1" applyBorder="1" applyAlignment="1">
      <alignment horizontal="center" vertical="center"/>
    </xf>
    <xf numFmtId="41" fontId="11" fillId="0" borderId="4" xfId="1" applyFont="1" applyBorder="1" applyAlignment="1">
      <alignment horizontal="center" vertical="center"/>
    </xf>
    <xf numFmtId="41" fontId="11" fillId="0" borderId="3" xfId="1" applyFont="1" applyBorder="1" applyAlignment="1">
      <alignment horizontal="left" vertical="center"/>
    </xf>
    <xf numFmtId="41" fontId="11" fillId="0" borderId="1" xfId="1" applyFont="1" applyBorder="1" applyAlignment="1">
      <alignment horizontal="left" vertical="center"/>
    </xf>
    <xf numFmtId="41" fontId="11" fillId="0" borderId="2" xfId="1" applyFont="1" applyBorder="1" applyAlignment="1">
      <alignment horizontal="left" vertical="center"/>
    </xf>
    <xf numFmtId="41" fontId="11" fillId="0" borderId="5" xfId="1" applyFont="1" applyBorder="1" applyAlignment="1">
      <alignment horizontal="left" vertical="center"/>
    </xf>
    <xf numFmtId="41" fontId="11" fillId="0" borderId="4" xfId="1" applyFont="1" applyBorder="1" applyAlignment="1">
      <alignment horizontal="left" vertical="center"/>
    </xf>
    <xf numFmtId="41" fontId="9" fillId="0" borderId="7" xfId="1" applyFont="1" applyBorder="1">
      <alignment vertical="center"/>
    </xf>
    <xf numFmtId="41" fontId="13" fillId="0" borderId="1" xfId="1" applyFont="1" applyBorder="1" applyAlignment="1">
      <alignment horizontal="center" vertical="center"/>
    </xf>
    <xf numFmtId="41" fontId="9" fillId="0" borderId="8" xfId="1" applyFont="1" applyBorder="1" applyAlignment="1">
      <alignment horizontal="center" vertical="center"/>
    </xf>
    <xf numFmtId="41" fontId="11" fillId="0" borderId="8" xfId="1" applyFont="1" applyBorder="1" applyAlignment="1">
      <alignment horizontal="left" vertical="center"/>
    </xf>
    <xf numFmtId="41" fontId="11" fillId="0" borderId="5" xfId="1" applyFont="1" applyBorder="1" applyAlignment="1">
      <alignment horizontal="center" vertical="center"/>
    </xf>
    <xf numFmtId="41" fontId="6" fillId="0" borderId="0" xfId="1" applyFont="1" applyBorder="1" applyAlignment="1">
      <alignment horizontal="center" vertical="center"/>
    </xf>
    <xf numFmtId="41" fontId="12" fillId="0" borderId="1" xfId="1" applyFont="1" applyBorder="1" applyAlignment="1">
      <alignment horizontal="center" vertical="center"/>
    </xf>
    <xf numFmtId="41" fontId="6" fillId="0" borderId="0" xfId="1" applyFont="1" applyBorder="1" applyAlignment="1">
      <alignment horizontal="center" vertical="center"/>
    </xf>
    <xf numFmtId="41" fontId="12" fillId="0" borderId="1" xfId="1" applyFont="1" applyBorder="1" applyAlignment="1">
      <alignment horizontal="center" vertical="center"/>
    </xf>
    <xf numFmtId="41" fontId="7" fillId="0" borderId="6" xfId="1" applyFont="1" applyBorder="1" applyAlignment="1">
      <alignment horizontal="right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opLeftCell="A10" zoomScale="130" zoomScaleNormal="130" workbookViewId="0">
      <selection activeCell="E30" sqref="E30"/>
    </sheetView>
  </sheetViews>
  <sheetFormatPr defaultRowHeight="13.5" x14ac:dyDescent="0.3"/>
  <cols>
    <col min="1" max="1" width="11.25" style="5" customWidth="1"/>
    <col min="2" max="13" width="8.625" style="5" customWidth="1"/>
    <col min="14" max="14" width="11.25" style="1" customWidth="1"/>
    <col min="15" max="15" width="11.5" style="1" bestFit="1" customWidth="1"/>
    <col min="16" max="16384" width="9" style="1"/>
  </cols>
  <sheetData>
    <row r="1" spans="1:14" ht="20.25" x14ac:dyDescent="0.3">
      <c r="A1" s="29" t="s">
        <v>11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5" customHeight="1" x14ac:dyDescent="0.3">
      <c r="A2" s="27"/>
      <c r="B2" s="27"/>
      <c r="C2" s="27"/>
      <c r="D2" s="27"/>
      <c r="E2" s="27"/>
      <c r="F2" s="27"/>
      <c r="G2" s="27"/>
      <c r="H2" s="27"/>
      <c r="I2" s="27"/>
      <c r="J2" s="27"/>
      <c r="K2" s="30" t="s">
        <v>38</v>
      </c>
      <c r="L2" s="28" t="s">
        <v>37</v>
      </c>
      <c r="M2" s="28" t="s">
        <v>36</v>
      </c>
      <c r="N2" s="28" t="s">
        <v>39</v>
      </c>
    </row>
    <row r="3" spans="1:14" ht="24.75" customHeight="1" x14ac:dyDescent="0.3">
      <c r="A3" s="27"/>
      <c r="B3" s="27"/>
      <c r="C3" s="27"/>
      <c r="D3" s="27"/>
      <c r="E3" s="27"/>
      <c r="F3" s="27"/>
      <c r="G3" s="27"/>
      <c r="H3" s="27"/>
      <c r="I3" s="27"/>
      <c r="J3" s="27"/>
      <c r="K3" s="30"/>
      <c r="L3" s="28"/>
      <c r="M3" s="28"/>
      <c r="N3" s="28"/>
    </row>
    <row r="4" spans="1:14" ht="14.25" customHeight="1" thickBo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31" t="s">
        <v>12</v>
      </c>
      <c r="M4" s="31"/>
      <c r="N4" s="31"/>
    </row>
    <row r="5" spans="1:14" ht="21" customHeight="1" thickTop="1" thickBot="1" x14ac:dyDescent="0.35">
      <c r="A5" s="15" t="s">
        <v>13</v>
      </c>
      <c r="B5" s="16" t="s">
        <v>14</v>
      </c>
      <c r="C5" s="16" t="s">
        <v>0</v>
      </c>
      <c r="D5" s="16" t="s">
        <v>1</v>
      </c>
      <c r="E5" s="16" t="s">
        <v>2</v>
      </c>
      <c r="F5" s="16" t="s">
        <v>3</v>
      </c>
      <c r="G5" s="16" t="s">
        <v>4</v>
      </c>
      <c r="H5" s="16" t="s">
        <v>5</v>
      </c>
      <c r="I5" s="16" t="s">
        <v>6</v>
      </c>
      <c r="J5" s="16" t="s">
        <v>7</v>
      </c>
      <c r="K5" s="16" t="s">
        <v>8</v>
      </c>
      <c r="L5" s="16" t="s">
        <v>9</v>
      </c>
      <c r="M5" s="16" t="s">
        <v>10</v>
      </c>
      <c r="N5" s="16" t="s">
        <v>15</v>
      </c>
    </row>
    <row r="6" spans="1:14" ht="15.95" customHeight="1" thickTop="1" x14ac:dyDescent="0.3">
      <c r="A6" s="17" t="s">
        <v>16</v>
      </c>
      <c r="B6" s="9">
        <v>1141680</v>
      </c>
      <c r="C6" s="9">
        <v>745160</v>
      </c>
      <c r="D6" s="9">
        <v>1913320</v>
      </c>
      <c r="E6" s="9">
        <v>1676000</v>
      </c>
      <c r="F6" s="9">
        <v>1765020</v>
      </c>
      <c r="G6" s="9">
        <v>1933094</v>
      </c>
      <c r="H6" s="9">
        <v>1933340</v>
      </c>
      <c r="I6" s="9">
        <v>2101600</v>
      </c>
      <c r="J6" s="9">
        <v>2161620</v>
      </c>
      <c r="K6" s="9">
        <v>2369380</v>
      </c>
      <c r="L6" s="9">
        <v>2517240</v>
      </c>
      <c r="M6" s="9">
        <v>2626020</v>
      </c>
      <c r="N6" s="10">
        <f>SUM(B6:M6)</f>
        <v>22883474</v>
      </c>
    </row>
    <row r="7" spans="1:14" ht="15.95" customHeight="1" x14ac:dyDescent="0.3">
      <c r="A7" s="18" t="s">
        <v>17</v>
      </c>
      <c r="B7" s="11">
        <v>3320000</v>
      </c>
      <c r="C7" s="11">
        <v>3160000</v>
      </c>
      <c r="D7" s="11">
        <v>5384000</v>
      </c>
      <c r="E7" s="11">
        <v>7601000</v>
      </c>
      <c r="F7" s="11">
        <v>26058920</v>
      </c>
      <c r="G7" s="11">
        <v>23548900</v>
      </c>
      <c r="H7" s="11">
        <v>15870000</v>
      </c>
      <c r="I7" s="11">
        <v>18134000</v>
      </c>
      <c r="J7" s="11">
        <v>14798000</v>
      </c>
      <c r="K7" s="11">
        <v>32756110</v>
      </c>
      <c r="L7" s="11">
        <v>20510000</v>
      </c>
      <c r="M7" s="11">
        <v>5800000</v>
      </c>
      <c r="N7" s="6">
        <f>SUM(B7:M7)</f>
        <v>176940930</v>
      </c>
    </row>
    <row r="8" spans="1:14" ht="15.95" customHeight="1" x14ac:dyDescent="0.3">
      <c r="A8" s="18" t="s">
        <v>18</v>
      </c>
      <c r="B8" s="11">
        <v>0</v>
      </c>
      <c r="C8" s="11">
        <v>47000</v>
      </c>
      <c r="D8" s="11"/>
      <c r="E8" s="11"/>
      <c r="F8" s="11"/>
      <c r="G8" s="11">
        <v>944820</v>
      </c>
      <c r="H8" s="11">
        <v>5958060</v>
      </c>
      <c r="I8" s="11">
        <v>1481120</v>
      </c>
      <c r="J8" s="11">
        <v>2404550</v>
      </c>
      <c r="K8" s="11">
        <v>1364690</v>
      </c>
      <c r="L8" s="11"/>
      <c r="M8" s="11"/>
      <c r="N8" s="6">
        <f t="shared" ref="N8:N11" si="0">SUM(B8:M8)</f>
        <v>12200240</v>
      </c>
    </row>
    <row r="9" spans="1:14" ht="15.95" customHeight="1" x14ac:dyDescent="0.3">
      <c r="A9" s="18" t="s">
        <v>19</v>
      </c>
      <c r="B9" s="11">
        <v>0</v>
      </c>
      <c r="C9" s="11">
        <v>865490</v>
      </c>
      <c r="D9" s="11">
        <v>1055980</v>
      </c>
      <c r="E9" s="11">
        <v>1448700</v>
      </c>
      <c r="F9" s="11"/>
      <c r="G9" s="11">
        <v>299690</v>
      </c>
      <c r="H9" s="11"/>
      <c r="I9" s="11">
        <v>114108</v>
      </c>
      <c r="J9" s="11"/>
      <c r="K9" s="11"/>
      <c r="L9" s="11">
        <v>3305250</v>
      </c>
      <c r="M9" s="11"/>
      <c r="N9" s="6">
        <f t="shared" si="0"/>
        <v>7089218</v>
      </c>
    </row>
    <row r="10" spans="1:14" ht="15.95" customHeight="1" x14ac:dyDescent="0.3">
      <c r="A10" s="18" t="s">
        <v>20</v>
      </c>
      <c r="B10" s="11">
        <v>0</v>
      </c>
      <c r="C10" s="23" t="s">
        <v>43</v>
      </c>
      <c r="D10" s="11">
        <v>2648800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6">
        <f t="shared" si="0"/>
        <v>2648800</v>
      </c>
    </row>
    <row r="11" spans="1:14" ht="15.95" customHeight="1" thickBot="1" x14ac:dyDescent="0.35">
      <c r="A11" s="19" t="s">
        <v>40</v>
      </c>
      <c r="B11" s="12">
        <v>2305048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6">
        <f t="shared" si="0"/>
        <v>2305048</v>
      </c>
    </row>
    <row r="12" spans="1:14" ht="20.25" customHeight="1" thickBot="1" x14ac:dyDescent="0.35">
      <c r="A12" s="20" t="s">
        <v>15</v>
      </c>
      <c r="B12" s="13">
        <f>SUM(B6:B11)</f>
        <v>6766728</v>
      </c>
      <c r="C12" s="13">
        <f t="shared" ref="C12:M12" si="1">SUM(C6:C11)</f>
        <v>4817650</v>
      </c>
      <c r="D12" s="13">
        <f t="shared" si="1"/>
        <v>11002100</v>
      </c>
      <c r="E12" s="13">
        <f t="shared" si="1"/>
        <v>10725700</v>
      </c>
      <c r="F12" s="13">
        <f t="shared" si="1"/>
        <v>27823940</v>
      </c>
      <c r="G12" s="13">
        <f t="shared" si="1"/>
        <v>26726504</v>
      </c>
      <c r="H12" s="13">
        <f t="shared" si="1"/>
        <v>23761400</v>
      </c>
      <c r="I12" s="13">
        <f t="shared" si="1"/>
        <v>21830828</v>
      </c>
      <c r="J12" s="13">
        <f t="shared" si="1"/>
        <v>19364170</v>
      </c>
      <c r="K12" s="13">
        <f t="shared" si="1"/>
        <v>36490180</v>
      </c>
      <c r="L12" s="13">
        <f t="shared" si="1"/>
        <v>26332490</v>
      </c>
      <c r="M12" s="13">
        <f t="shared" si="1"/>
        <v>8426020</v>
      </c>
      <c r="N12" s="7">
        <f>SUM(B12:M12)</f>
        <v>224067710</v>
      </c>
    </row>
    <row r="13" spans="1:14" ht="10.5" customHeight="1" thickBot="1" x14ac:dyDescent="0.35">
      <c r="A13" s="21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14"/>
    </row>
    <row r="14" spans="1:14" ht="15" customHeight="1" thickTop="1" thickBot="1" x14ac:dyDescent="0.35">
      <c r="A14" s="16" t="s">
        <v>22</v>
      </c>
      <c r="B14" s="8" t="s">
        <v>14</v>
      </c>
      <c r="C14" s="8" t="s">
        <v>0</v>
      </c>
      <c r="D14" s="8" t="s">
        <v>1</v>
      </c>
      <c r="E14" s="8" t="s">
        <v>2</v>
      </c>
      <c r="F14" s="8" t="s">
        <v>3</v>
      </c>
      <c r="G14" s="8" t="s">
        <v>4</v>
      </c>
      <c r="H14" s="8" t="s">
        <v>5</v>
      </c>
      <c r="I14" s="8" t="s">
        <v>6</v>
      </c>
      <c r="J14" s="8" t="s">
        <v>7</v>
      </c>
      <c r="K14" s="8" t="s">
        <v>8</v>
      </c>
      <c r="L14" s="8" t="s">
        <v>9</v>
      </c>
      <c r="M14" s="8" t="s">
        <v>10</v>
      </c>
      <c r="N14" s="8" t="s">
        <v>15</v>
      </c>
    </row>
    <row r="15" spans="1:14" ht="15.95" customHeight="1" thickTop="1" x14ac:dyDescent="0.3">
      <c r="A15" s="17" t="s">
        <v>23</v>
      </c>
      <c r="B15" s="9"/>
      <c r="C15" s="9"/>
      <c r="D15" s="9"/>
      <c r="E15" s="9"/>
      <c r="F15" s="9"/>
      <c r="G15" s="9"/>
      <c r="H15" s="9"/>
      <c r="I15" s="9"/>
      <c r="J15" s="9">
        <v>10000000</v>
      </c>
      <c r="K15" s="9"/>
      <c r="L15" s="9"/>
      <c r="M15" s="9"/>
      <c r="N15" s="10">
        <f>SUM(B15:M15)</f>
        <v>10000000</v>
      </c>
    </row>
    <row r="16" spans="1:14" ht="15.95" customHeight="1" x14ac:dyDescent="0.3">
      <c r="A16" s="18" t="s">
        <v>24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>
        <v>500500</v>
      </c>
      <c r="N16" s="10">
        <f t="shared" ref="N16:N29" si="2">SUM(B16:M16)</f>
        <v>500500</v>
      </c>
    </row>
    <row r="17" spans="1:14" ht="15.95" customHeight="1" x14ac:dyDescent="0.3">
      <c r="A17" s="18" t="s">
        <v>25</v>
      </c>
      <c r="B17" s="11">
        <v>20000</v>
      </c>
      <c r="C17" s="11">
        <v>20000</v>
      </c>
      <c r="D17" s="11">
        <v>20000</v>
      </c>
      <c r="E17" s="11">
        <v>2668800</v>
      </c>
      <c r="F17" s="11">
        <v>10223881</v>
      </c>
      <c r="G17" s="11"/>
      <c r="H17" s="11">
        <v>500000</v>
      </c>
      <c r="I17" s="11">
        <v>2797661</v>
      </c>
      <c r="J17" s="11"/>
      <c r="K17" s="11"/>
      <c r="L17" s="11"/>
      <c r="M17" s="11"/>
      <c r="N17" s="10">
        <f t="shared" si="2"/>
        <v>16250342</v>
      </c>
    </row>
    <row r="18" spans="1:14" ht="15.95" customHeight="1" x14ac:dyDescent="0.3">
      <c r="A18" s="18" t="s">
        <v>26</v>
      </c>
      <c r="B18" s="11"/>
      <c r="C18" s="11"/>
      <c r="D18" s="11"/>
      <c r="E18" s="11"/>
      <c r="F18" s="11">
        <v>10200000</v>
      </c>
      <c r="G18" s="11"/>
      <c r="H18" s="11"/>
      <c r="I18" s="11"/>
      <c r="J18" s="11"/>
      <c r="K18" s="11"/>
      <c r="L18" s="11"/>
      <c r="M18" s="11"/>
      <c r="N18" s="10">
        <f t="shared" si="2"/>
        <v>10200000</v>
      </c>
    </row>
    <row r="19" spans="1:14" ht="15.95" customHeight="1" x14ac:dyDescent="0.3">
      <c r="A19" s="18" t="s">
        <v>27</v>
      </c>
      <c r="B19" s="11">
        <v>465259</v>
      </c>
      <c r="C19" s="11"/>
      <c r="D19" s="11">
        <v>2069700</v>
      </c>
      <c r="E19" s="11">
        <v>999991</v>
      </c>
      <c r="F19" s="11">
        <v>999993</v>
      </c>
      <c r="G19" s="11">
        <v>999998</v>
      </c>
      <c r="H19" s="11">
        <v>1029361</v>
      </c>
      <c r="I19" s="11">
        <v>1008119</v>
      </c>
      <c r="J19" s="11">
        <v>1014829</v>
      </c>
      <c r="K19" s="11"/>
      <c r="L19" s="11">
        <v>1025371</v>
      </c>
      <c r="M19" s="11">
        <v>2082009</v>
      </c>
      <c r="N19" s="10">
        <f t="shared" si="2"/>
        <v>11694630</v>
      </c>
    </row>
    <row r="20" spans="1:14" ht="15.95" customHeight="1" x14ac:dyDescent="0.3">
      <c r="A20" s="18" t="s">
        <v>28</v>
      </c>
      <c r="B20" s="11">
        <v>2477984</v>
      </c>
      <c r="C20" s="11">
        <v>2533627</v>
      </c>
      <c r="D20" s="11">
        <v>2659417</v>
      </c>
      <c r="E20" s="11">
        <v>5053946</v>
      </c>
      <c r="F20" s="11">
        <v>4335257</v>
      </c>
      <c r="G20" s="11">
        <v>22901069</v>
      </c>
      <c r="H20" s="11">
        <v>2287562</v>
      </c>
      <c r="I20" s="11">
        <v>12896557</v>
      </c>
      <c r="J20" s="11">
        <v>3051536</v>
      </c>
      <c r="K20" s="11"/>
      <c r="L20" s="11">
        <v>11772985</v>
      </c>
      <c r="M20" s="11">
        <v>11400125</v>
      </c>
      <c r="N20" s="10">
        <f t="shared" si="2"/>
        <v>81370065</v>
      </c>
    </row>
    <row r="21" spans="1:14" ht="15.95" customHeight="1" x14ac:dyDescent="0.3">
      <c r="A21" s="18" t="s">
        <v>29</v>
      </c>
      <c r="B21" s="11"/>
      <c r="C21" s="11"/>
      <c r="D21" s="11"/>
      <c r="E21" s="11"/>
      <c r="F21" s="11"/>
      <c r="G21" s="23" t="s">
        <v>42</v>
      </c>
      <c r="H21" s="11">
        <v>2683000</v>
      </c>
      <c r="I21" s="11">
        <v>8252981</v>
      </c>
      <c r="J21" s="11">
        <v>3289470</v>
      </c>
      <c r="K21" s="11">
        <v>10000000</v>
      </c>
      <c r="L21" s="11"/>
      <c r="M21" s="11"/>
      <c r="N21" s="10">
        <f t="shared" si="2"/>
        <v>24225451</v>
      </c>
    </row>
    <row r="22" spans="1:14" ht="15.95" customHeight="1" x14ac:dyDescent="0.3">
      <c r="A22" s="18" t="s">
        <v>30</v>
      </c>
      <c r="B22" s="11"/>
      <c r="C22" s="11"/>
      <c r="D22" s="11"/>
      <c r="E22" s="11"/>
      <c r="F22" s="11">
        <v>501330</v>
      </c>
      <c r="G22" s="11">
        <v>1156000</v>
      </c>
      <c r="H22" s="11">
        <v>300000</v>
      </c>
      <c r="I22" s="11"/>
      <c r="J22" s="11">
        <v>481150</v>
      </c>
      <c r="K22" s="11"/>
      <c r="L22" s="11"/>
      <c r="M22" s="11">
        <v>400500</v>
      </c>
      <c r="N22" s="10">
        <f t="shared" si="2"/>
        <v>2838980</v>
      </c>
    </row>
    <row r="23" spans="1:14" ht="15.95" customHeight="1" x14ac:dyDescent="0.3">
      <c r="A23" s="18" t="s">
        <v>31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>
        <v>1010500</v>
      </c>
      <c r="M23" s="11"/>
      <c r="N23" s="10">
        <f t="shared" si="2"/>
        <v>1010500</v>
      </c>
    </row>
    <row r="24" spans="1:14" ht="15.95" customHeight="1" x14ac:dyDescent="0.3">
      <c r="A24" s="18" t="s">
        <v>32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>
        <v>1000500</v>
      </c>
      <c r="M24" s="11"/>
      <c r="N24" s="10">
        <f t="shared" si="2"/>
        <v>1000500</v>
      </c>
    </row>
    <row r="25" spans="1:14" ht="15.95" customHeight="1" x14ac:dyDescent="0.3">
      <c r="A25" s="18" t="s">
        <v>33</v>
      </c>
      <c r="B25" s="11"/>
      <c r="C25" s="11"/>
      <c r="D25" s="11"/>
      <c r="E25" s="11"/>
      <c r="F25" s="11"/>
      <c r="G25" s="11"/>
      <c r="H25" s="11"/>
      <c r="I25" s="11"/>
      <c r="J25" s="11"/>
      <c r="K25" s="11">
        <v>900000</v>
      </c>
      <c r="L25" s="11">
        <v>1000000</v>
      </c>
      <c r="M25" s="11">
        <v>500000</v>
      </c>
      <c r="N25" s="10">
        <f t="shared" si="2"/>
        <v>2400000</v>
      </c>
    </row>
    <row r="26" spans="1:14" ht="15.95" customHeight="1" x14ac:dyDescent="0.3">
      <c r="A26" s="18" t="s">
        <v>34</v>
      </c>
      <c r="B26" s="11">
        <v>800000</v>
      </c>
      <c r="C26" s="11">
        <v>1100000</v>
      </c>
      <c r="D26" s="11">
        <v>800000</v>
      </c>
      <c r="E26" s="11">
        <v>1100000</v>
      </c>
      <c r="F26" s="11">
        <v>800000</v>
      </c>
      <c r="G26" s="11">
        <v>800000</v>
      </c>
      <c r="H26" s="11">
        <v>1500000</v>
      </c>
      <c r="I26" s="11">
        <v>2350000</v>
      </c>
      <c r="J26" s="11">
        <v>2000000</v>
      </c>
      <c r="K26" s="11">
        <v>4100000</v>
      </c>
      <c r="L26" s="11">
        <v>3801000</v>
      </c>
      <c r="M26" s="11">
        <v>2800500</v>
      </c>
      <c r="N26" s="10">
        <f t="shared" si="2"/>
        <v>21951500</v>
      </c>
    </row>
    <row r="27" spans="1:14" ht="15.95" customHeight="1" x14ac:dyDescent="0.3">
      <c r="A27" s="18" t="s">
        <v>35</v>
      </c>
      <c r="B27" s="11">
        <v>698960</v>
      </c>
      <c r="C27" s="11">
        <v>862540</v>
      </c>
      <c r="D27" s="11">
        <v>2015400</v>
      </c>
      <c r="E27" s="11">
        <v>1342644</v>
      </c>
      <c r="F27" s="11">
        <v>411145</v>
      </c>
      <c r="G27" s="11">
        <v>515608</v>
      </c>
      <c r="H27" s="11">
        <v>228478</v>
      </c>
      <c r="I27" s="11">
        <v>2052984</v>
      </c>
      <c r="J27" s="11">
        <v>1081940</v>
      </c>
      <c r="K27" s="11">
        <v>3796607</v>
      </c>
      <c r="L27" s="11">
        <v>1962694</v>
      </c>
      <c r="M27" s="11">
        <v>619970</v>
      </c>
      <c r="N27" s="10">
        <f t="shared" si="2"/>
        <v>15588970</v>
      </c>
    </row>
    <row r="28" spans="1:14" ht="15.95" customHeight="1" x14ac:dyDescent="0.3">
      <c r="A28" s="25" t="s">
        <v>41</v>
      </c>
      <c r="B28" s="24"/>
      <c r="C28" s="24">
        <v>4160</v>
      </c>
      <c r="D28" s="24">
        <v>14320</v>
      </c>
      <c r="E28" s="24">
        <v>12040</v>
      </c>
      <c r="F28" s="24">
        <v>56880</v>
      </c>
      <c r="G28" s="24">
        <v>58640</v>
      </c>
      <c r="H28" s="24">
        <v>58320</v>
      </c>
      <c r="I28" s="24">
        <v>59880</v>
      </c>
      <c r="J28" s="24">
        <v>59860</v>
      </c>
      <c r="K28" s="24">
        <v>61820</v>
      </c>
      <c r="L28" s="24">
        <v>63660</v>
      </c>
      <c r="M28" s="24">
        <v>20700</v>
      </c>
      <c r="N28" s="6">
        <f t="shared" si="2"/>
        <v>470280</v>
      </c>
    </row>
    <row r="29" spans="1:14" ht="15.95" customHeight="1" thickBot="1" x14ac:dyDescent="0.35">
      <c r="A29" s="25" t="s">
        <v>21</v>
      </c>
      <c r="B29" s="24">
        <v>600000</v>
      </c>
      <c r="C29" s="24">
        <v>630000</v>
      </c>
      <c r="D29" s="24">
        <v>600000</v>
      </c>
      <c r="E29" s="24">
        <v>600000</v>
      </c>
      <c r="F29" s="24">
        <v>600000</v>
      </c>
      <c r="G29" s="24">
        <v>1530000</v>
      </c>
      <c r="H29" s="24">
        <v>1630000</v>
      </c>
      <c r="I29" s="24">
        <v>930000</v>
      </c>
      <c r="J29" s="24">
        <v>800000</v>
      </c>
      <c r="K29" s="24">
        <v>0</v>
      </c>
      <c r="L29" s="24">
        <v>10539900</v>
      </c>
      <c r="M29" s="24">
        <v>1700000</v>
      </c>
      <c r="N29" s="22">
        <f t="shared" si="2"/>
        <v>20159900</v>
      </c>
    </row>
    <row r="30" spans="1:14" ht="18" customHeight="1" thickBot="1" x14ac:dyDescent="0.35">
      <c r="A30" s="26" t="s">
        <v>15</v>
      </c>
      <c r="B30" s="13">
        <f t="shared" ref="B30:N30" si="3">SUM(B15:B29)</f>
        <v>5062203</v>
      </c>
      <c r="C30" s="13">
        <f t="shared" si="3"/>
        <v>5150327</v>
      </c>
      <c r="D30" s="13">
        <f t="shared" si="3"/>
        <v>8178837</v>
      </c>
      <c r="E30" s="13">
        <f t="shared" si="3"/>
        <v>11777421</v>
      </c>
      <c r="F30" s="13">
        <f t="shared" si="3"/>
        <v>28128486</v>
      </c>
      <c r="G30" s="13">
        <f t="shared" si="3"/>
        <v>27961315</v>
      </c>
      <c r="H30" s="13">
        <f t="shared" si="3"/>
        <v>10216721</v>
      </c>
      <c r="I30" s="13">
        <f t="shared" si="3"/>
        <v>30348182</v>
      </c>
      <c r="J30" s="13">
        <f t="shared" si="3"/>
        <v>21778785</v>
      </c>
      <c r="K30" s="13">
        <f t="shared" si="3"/>
        <v>18858427</v>
      </c>
      <c r="L30" s="13">
        <f t="shared" si="3"/>
        <v>32176610</v>
      </c>
      <c r="M30" s="13">
        <f t="shared" si="3"/>
        <v>20024304</v>
      </c>
      <c r="N30" s="7">
        <f t="shared" si="3"/>
        <v>219661618</v>
      </c>
    </row>
    <row r="31" spans="1:14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>
        <f>N12-N30</f>
        <v>4406092</v>
      </c>
    </row>
    <row r="32" spans="1:14" x14ac:dyDescent="0.3">
      <c r="M32" s="5" t="s">
        <v>45</v>
      </c>
      <c r="N32" s="1">
        <v>4406092</v>
      </c>
    </row>
  </sheetData>
  <mergeCells count="3">
    <mergeCell ref="A1:N1"/>
    <mergeCell ref="K2:K3"/>
    <mergeCell ref="L4:N4"/>
  </mergeCells>
  <phoneticPr fontId="1" type="noConversion"/>
  <pageMargins left="0.41" right="0.56999999999999995" top="0.53" bottom="0.56999999999999995" header="0.31496062992125984" footer="0.31496062992125984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0"/>
  <sheetViews>
    <sheetView tabSelected="1" zoomScale="130" zoomScaleNormal="130" workbookViewId="0">
      <selection activeCell="G36" sqref="G36"/>
    </sheetView>
  </sheetViews>
  <sheetFormatPr defaultRowHeight="13.5" x14ac:dyDescent="0.3"/>
  <cols>
    <col min="1" max="1" width="11.25" style="5" customWidth="1"/>
    <col min="2" max="13" width="8.625" style="5" customWidth="1"/>
    <col min="14" max="14" width="11.25" style="1" customWidth="1"/>
    <col min="15" max="15" width="11.5" style="1" bestFit="1" customWidth="1"/>
    <col min="16" max="16384" width="9" style="1"/>
  </cols>
  <sheetData>
    <row r="1" spans="1:14" ht="20.25" x14ac:dyDescent="0.3">
      <c r="A1" s="29" t="s">
        <v>11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4.2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1" t="s">
        <v>12</v>
      </c>
      <c r="M2" s="31"/>
      <c r="N2" s="31"/>
    </row>
    <row r="3" spans="1:14" ht="21" customHeight="1" thickTop="1" thickBot="1" x14ac:dyDescent="0.35">
      <c r="A3" s="15" t="s">
        <v>13</v>
      </c>
      <c r="B3" s="16" t="s">
        <v>14</v>
      </c>
      <c r="C3" s="16" t="s">
        <v>0</v>
      </c>
      <c r="D3" s="16" t="s">
        <v>1</v>
      </c>
      <c r="E3" s="16" t="s">
        <v>2</v>
      </c>
      <c r="F3" s="16" t="s">
        <v>3</v>
      </c>
      <c r="G3" s="16" t="s">
        <v>4</v>
      </c>
      <c r="H3" s="16" t="s">
        <v>5</v>
      </c>
      <c r="I3" s="16" t="s">
        <v>6</v>
      </c>
      <c r="J3" s="16" t="s">
        <v>7</v>
      </c>
      <c r="K3" s="16" t="s">
        <v>8</v>
      </c>
      <c r="L3" s="16" t="s">
        <v>9</v>
      </c>
      <c r="M3" s="16" t="s">
        <v>10</v>
      </c>
      <c r="N3" s="16" t="s">
        <v>15</v>
      </c>
    </row>
    <row r="4" spans="1:14" ht="15.95" customHeight="1" thickTop="1" x14ac:dyDescent="0.3">
      <c r="A4" s="17" t="s">
        <v>16</v>
      </c>
      <c r="B4" s="9">
        <v>1141680</v>
      </c>
      <c r="C4" s="9">
        <v>745160</v>
      </c>
      <c r="D4" s="9">
        <v>1913320</v>
      </c>
      <c r="E4" s="9">
        <v>1676000</v>
      </c>
      <c r="F4" s="9">
        <v>1765020</v>
      </c>
      <c r="G4" s="9">
        <v>1933094</v>
      </c>
      <c r="H4" s="9">
        <v>1933340</v>
      </c>
      <c r="I4" s="9">
        <v>2101600</v>
      </c>
      <c r="J4" s="9">
        <v>2161620</v>
      </c>
      <c r="K4" s="9">
        <v>2369380</v>
      </c>
      <c r="L4" s="9">
        <v>2517240</v>
      </c>
      <c r="M4" s="9">
        <v>2626020</v>
      </c>
      <c r="N4" s="10">
        <f>SUM(B4:M4)</f>
        <v>22883474</v>
      </c>
    </row>
    <row r="5" spans="1:14" ht="15.95" customHeight="1" x14ac:dyDescent="0.3">
      <c r="A5" s="18" t="s">
        <v>17</v>
      </c>
      <c r="B5" s="11">
        <v>3320000</v>
      </c>
      <c r="C5" s="11">
        <v>3160000</v>
      </c>
      <c r="D5" s="11">
        <v>5384000</v>
      </c>
      <c r="E5" s="11">
        <v>7601000</v>
      </c>
      <c r="F5" s="11">
        <v>26058920</v>
      </c>
      <c r="G5" s="11">
        <v>23548900</v>
      </c>
      <c r="H5" s="11">
        <v>15870000</v>
      </c>
      <c r="I5" s="11">
        <v>18134000</v>
      </c>
      <c r="J5" s="11">
        <v>14798000</v>
      </c>
      <c r="K5" s="11">
        <v>32756110</v>
      </c>
      <c r="L5" s="11">
        <v>20510000</v>
      </c>
      <c r="M5" s="11">
        <v>5800000</v>
      </c>
      <c r="N5" s="6">
        <f>SUM(B5:M5)</f>
        <v>176940930</v>
      </c>
    </row>
    <row r="6" spans="1:14" ht="15.95" customHeight="1" x14ac:dyDescent="0.3">
      <c r="A6" s="18" t="s">
        <v>18</v>
      </c>
      <c r="B6" s="11">
        <v>0</v>
      </c>
      <c r="C6" s="11">
        <v>47000</v>
      </c>
      <c r="D6" s="11"/>
      <c r="E6" s="11"/>
      <c r="F6" s="11"/>
      <c r="G6" s="11">
        <v>944820</v>
      </c>
      <c r="H6" s="11">
        <v>5958060</v>
      </c>
      <c r="I6" s="11">
        <v>1481120</v>
      </c>
      <c r="J6" s="11">
        <v>2404550</v>
      </c>
      <c r="K6" s="11">
        <v>1364690</v>
      </c>
      <c r="L6" s="11"/>
      <c r="M6" s="11"/>
      <c r="N6" s="6">
        <f t="shared" ref="N6:N7" si="0">SUM(B6:M6)</f>
        <v>12200240</v>
      </c>
    </row>
    <row r="7" spans="1:14" ht="15.95" customHeight="1" x14ac:dyDescent="0.3">
      <c r="A7" s="18" t="s">
        <v>19</v>
      </c>
      <c r="B7" s="11">
        <v>0</v>
      </c>
      <c r="C7" s="11">
        <v>865490</v>
      </c>
      <c r="D7" s="11">
        <v>1055980</v>
      </c>
      <c r="E7" s="11">
        <v>1448700</v>
      </c>
      <c r="F7" s="11"/>
      <c r="G7" s="11">
        <v>299690</v>
      </c>
      <c r="H7" s="11"/>
      <c r="I7" s="11">
        <v>114108</v>
      </c>
      <c r="J7" s="11"/>
      <c r="K7" s="11"/>
      <c r="L7" s="11">
        <v>3305250</v>
      </c>
      <c r="M7" s="11"/>
      <c r="N7" s="6">
        <f t="shared" si="0"/>
        <v>7089218</v>
      </c>
    </row>
    <row r="8" spans="1:14" ht="15.95" customHeight="1" x14ac:dyDescent="0.3">
      <c r="A8" s="18" t="s">
        <v>20</v>
      </c>
      <c r="B8" s="11">
        <v>0</v>
      </c>
      <c r="C8" s="23" t="s">
        <v>43</v>
      </c>
      <c r="D8" s="11">
        <v>2648800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6">
        <f t="shared" ref="N8:N9" si="1">SUM(B8:M8)</f>
        <v>2648800</v>
      </c>
    </row>
    <row r="9" spans="1:14" ht="15.95" customHeight="1" thickBot="1" x14ac:dyDescent="0.35">
      <c r="A9" s="19" t="s">
        <v>40</v>
      </c>
      <c r="B9" s="12">
        <v>2305048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6">
        <f t="shared" si="1"/>
        <v>2305048</v>
      </c>
    </row>
    <row r="10" spans="1:14" ht="20.25" customHeight="1" thickBot="1" x14ac:dyDescent="0.35">
      <c r="A10" s="20" t="s">
        <v>15</v>
      </c>
      <c r="B10" s="13">
        <f>SUM(B4:B9)</f>
        <v>6766728</v>
      </c>
      <c r="C10" s="13">
        <f t="shared" ref="C10:M10" si="2">SUM(C4:C9)</f>
        <v>4817650</v>
      </c>
      <c r="D10" s="13">
        <f t="shared" si="2"/>
        <v>11002100</v>
      </c>
      <c r="E10" s="13">
        <f t="shared" si="2"/>
        <v>10725700</v>
      </c>
      <c r="F10" s="13">
        <f t="shared" si="2"/>
        <v>27823940</v>
      </c>
      <c r="G10" s="13">
        <f t="shared" si="2"/>
        <v>26726504</v>
      </c>
      <c r="H10" s="13">
        <f t="shared" si="2"/>
        <v>23761400</v>
      </c>
      <c r="I10" s="13">
        <f t="shared" si="2"/>
        <v>21830828</v>
      </c>
      <c r="J10" s="13">
        <f t="shared" si="2"/>
        <v>19364170</v>
      </c>
      <c r="K10" s="13">
        <f t="shared" si="2"/>
        <v>36490180</v>
      </c>
      <c r="L10" s="13">
        <f t="shared" si="2"/>
        <v>26332490</v>
      </c>
      <c r="M10" s="13">
        <f t="shared" si="2"/>
        <v>8426020</v>
      </c>
      <c r="N10" s="7">
        <f>SUM(B10:M10)</f>
        <v>224067710</v>
      </c>
    </row>
    <row r="11" spans="1:14" ht="10.5" customHeight="1" thickBot="1" x14ac:dyDescent="0.35">
      <c r="A11" s="21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14"/>
    </row>
    <row r="12" spans="1:14" ht="15" customHeight="1" thickTop="1" thickBot="1" x14ac:dyDescent="0.35">
      <c r="A12" s="16" t="s">
        <v>22</v>
      </c>
      <c r="B12" s="8" t="s">
        <v>14</v>
      </c>
      <c r="C12" s="8" t="s">
        <v>0</v>
      </c>
      <c r="D12" s="8" t="s">
        <v>1</v>
      </c>
      <c r="E12" s="8" t="s">
        <v>2</v>
      </c>
      <c r="F12" s="8" t="s">
        <v>3</v>
      </c>
      <c r="G12" s="8" t="s">
        <v>4</v>
      </c>
      <c r="H12" s="8" t="s">
        <v>5</v>
      </c>
      <c r="I12" s="8" t="s">
        <v>6</v>
      </c>
      <c r="J12" s="8" t="s">
        <v>7</v>
      </c>
      <c r="K12" s="8" t="s">
        <v>8</v>
      </c>
      <c r="L12" s="8" t="s">
        <v>9</v>
      </c>
      <c r="M12" s="8" t="s">
        <v>10</v>
      </c>
      <c r="N12" s="8" t="s">
        <v>15</v>
      </c>
    </row>
    <row r="13" spans="1:14" ht="15.95" customHeight="1" thickTop="1" x14ac:dyDescent="0.3">
      <c r="A13" s="17" t="s">
        <v>23</v>
      </c>
      <c r="B13" s="9"/>
      <c r="C13" s="9"/>
      <c r="D13" s="9"/>
      <c r="E13" s="9"/>
      <c r="F13" s="9"/>
      <c r="G13" s="9"/>
      <c r="H13" s="9"/>
      <c r="I13" s="9"/>
      <c r="J13" s="9">
        <v>10000000</v>
      </c>
      <c r="K13" s="9"/>
      <c r="L13" s="9"/>
      <c r="M13" s="9"/>
      <c r="N13" s="10">
        <f>SUM(B13:M13)</f>
        <v>10000000</v>
      </c>
    </row>
    <row r="14" spans="1:14" ht="15.95" customHeight="1" x14ac:dyDescent="0.3">
      <c r="A14" s="18" t="s">
        <v>24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>
        <v>500500</v>
      </c>
      <c r="N14" s="10">
        <f t="shared" ref="N14:N27" si="3">SUM(B14:M14)</f>
        <v>500500</v>
      </c>
    </row>
    <row r="15" spans="1:14" ht="15.95" customHeight="1" x14ac:dyDescent="0.3">
      <c r="A15" s="18" t="s">
        <v>25</v>
      </c>
      <c r="B15" s="11">
        <v>20000</v>
      </c>
      <c r="C15" s="11">
        <v>20000</v>
      </c>
      <c r="D15" s="11">
        <v>20000</v>
      </c>
      <c r="E15" s="11">
        <v>2668800</v>
      </c>
      <c r="F15" s="11">
        <v>10223881</v>
      </c>
      <c r="G15" s="11"/>
      <c r="H15" s="11">
        <v>500000</v>
      </c>
      <c r="I15" s="11">
        <v>2797661</v>
      </c>
      <c r="J15" s="11"/>
      <c r="K15" s="11"/>
      <c r="L15" s="11"/>
      <c r="M15" s="11"/>
      <c r="N15" s="10">
        <f t="shared" si="3"/>
        <v>16250342</v>
      </c>
    </row>
    <row r="16" spans="1:14" ht="15.95" customHeight="1" x14ac:dyDescent="0.3">
      <c r="A16" s="18" t="s">
        <v>26</v>
      </c>
      <c r="B16" s="11"/>
      <c r="C16" s="11"/>
      <c r="D16" s="11"/>
      <c r="E16" s="11"/>
      <c r="F16" s="11">
        <v>10200000</v>
      </c>
      <c r="G16" s="11"/>
      <c r="H16" s="11"/>
      <c r="I16" s="11"/>
      <c r="J16" s="11"/>
      <c r="K16" s="11"/>
      <c r="L16" s="11"/>
      <c r="M16" s="11"/>
      <c r="N16" s="10">
        <f t="shared" si="3"/>
        <v>10200000</v>
      </c>
    </row>
    <row r="17" spans="1:14" ht="15.95" customHeight="1" x14ac:dyDescent="0.3">
      <c r="A17" s="18" t="s">
        <v>27</v>
      </c>
      <c r="B17" s="11">
        <v>465259</v>
      </c>
      <c r="C17" s="11"/>
      <c r="D17" s="11">
        <v>2069700</v>
      </c>
      <c r="E17" s="11">
        <v>999991</v>
      </c>
      <c r="F17" s="11">
        <v>999993</v>
      </c>
      <c r="G17" s="11">
        <v>999998</v>
      </c>
      <c r="H17" s="11">
        <v>1029361</v>
      </c>
      <c r="I17" s="11">
        <v>1008119</v>
      </c>
      <c r="J17" s="11">
        <v>1014829</v>
      </c>
      <c r="K17" s="11"/>
      <c r="L17" s="11">
        <v>1025371</v>
      </c>
      <c r="M17" s="11">
        <v>2082009</v>
      </c>
      <c r="N17" s="10">
        <f t="shared" si="3"/>
        <v>11694630</v>
      </c>
    </row>
    <row r="18" spans="1:14" ht="15.95" customHeight="1" x14ac:dyDescent="0.3">
      <c r="A18" s="18" t="s">
        <v>28</v>
      </c>
      <c r="B18" s="11">
        <v>2477984</v>
      </c>
      <c r="C18" s="11">
        <v>2533627</v>
      </c>
      <c r="D18" s="11">
        <v>2659417</v>
      </c>
      <c r="E18" s="11">
        <v>5053946</v>
      </c>
      <c r="F18" s="11">
        <v>4335257</v>
      </c>
      <c r="G18" s="11">
        <v>22901069</v>
      </c>
      <c r="H18" s="11">
        <v>2287562</v>
      </c>
      <c r="I18" s="11">
        <v>12896557</v>
      </c>
      <c r="J18" s="11">
        <v>3051536</v>
      </c>
      <c r="K18" s="11"/>
      <c r="L18" s="11">
        <v>11772985</v>
      </c>
      <c r="M18" s="11">
        <v>11400125</v>
      </c>
      <c r="N18" s="10">
        <f t="shared" si="3"/>
        <v>81370065</v>
      </c>
    </row>
    <row r="19" spans="1:14" ht="15.95" customHeight="1" x14ac:dyDescent="0.3">
      <c r="A19" s="18" t="s">
        <v>29</v>
      </c>
      <c r="B19" s="11"/>
      <c r="C19" s="11"/>
      <c r="D19" s="11"/>
      <c r="E19" s="11"/>
      <c r="F19" s="11"/>
      <c r="G19" s="23" t="s">
        <v>42</v>
      </c>
      <c r="H19" s="11">
        <v>2683000</v>
      </c>
      <c r="I19" s="11">
        <v>8252981</v>
      </c>
      <c r="J19" s="11">
        <v>3289470</v>
      </c>
      <c r="K19" s="11">
        <v>10000000</v>
      </c>
      <c r="L19" s="11"/>
      <c r="M19" s="11"/>
      <c r="N19" s="10">
        <f t="shared" si="3"/>
        <v>24225451</v>
      </c>
    </row>
    <row r="20" spans="1:14" ht="15.95" customHeight="1" x14ac:dyDescent="0.3">
      <c r="A20" s="18" t="s">
        <v>30</v>
      </c>
      <c r="B20" s="11"/>
      <c r="C20" s="11"/>
      <c r="D20" s="11"/>
      <c r="E20" s="11"/>
      <c r="F20" s="11">
        <v>501330</v>
      </c>
      <c r="G20" s="11">
        <v>1156000</v>
      </c>
      <c r="H20" s="11">
        <v>300000</v>
      </c>
      <c r="I20" s="11"/>
      <c r="J20" s="11">
        <v>481150</v>
      </c>
      <c r="K20" s="11"/>
      <c r="L20" s="11"/>
      <c r="M20" s="11">
        <v>400500</v>
      </c>
      <c r="N20" s="10">
        <f t="shared" si="3"/>
        <v>2838980</v>
      </c>
    </row>
    <row r="21" spans="1:14" ht="15.95" customHeight="1" x14ac:dyDescent="0.3">
      <c r="A21" s="18" t="s">
        <v>31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>
        <v>1010500</v>
      </c>
      <c r="M21" s="11"/>
      <c r="N21" s="10">
        <f t="shared" si="3"/>
        <v>1010500</v>
      </c>
    </row>
    <row r="22" spans="1:14" ht="15.95" customHeight="1" x14ac:dyDescent="0.3">
      <c r="A22" s="18" t="s">
        <v>32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>
        <v>1000500</v>
      </c>
      <c r="M22" s="11"/>
      <c r="N22" s="10">
        <f t="shared" si="3"/>
        <v>1000500</v>
      </c>
    </row>
    <row r="23" spans="1:14" ht="15.95" customHeight="1" x14ac:dyDescent="0.3">
      <c r="A23" s="18" t="s">
        <v>33</v>
      </c>
      <c r="B23" s="11"/>
      <c r="C23" s="11"/>
      <c r="D23" s="11"/>
      <c r="E23" s="11"/>
      <c r="F23" s="11"/>
      <c r="G23" s="11"/>
      <c r="H23" s="11"/>
      <c r="I23" s="11"/>
      <c r="J23" s="11"/>
      <c r="K23" s="11">
        <v>900000</v>
      </c>
      <c r="L23" s="11">
        <v>1000000</v>
      </c>
      <c r="M23" s="11">
        <v>500000</v>
      </c>
      <c r="N23" s="10">
        <f t="shared" si="3"/>
        <v>2400000</v>
      </c>
    </row>
    <row r="24" spans="1:14" ht="15.95" customHeight="1" x14ac:dyDescent="0.3">
      <c r="A24" s="18" t="s">
        <v>34</v>
      </c>
      <c r="B24" s="11">
        <v>800000</v>
      </c>
      <c r="C24" s="11">
        <v>1100000</v>
      </c>
      <c r="D24" s="11">
        <v>800000</v>
      </c>
      <c r="E24" s="11">
        <v>1100000</v>
      </c>
      <c r="F24" s="11">
        <v>800000</v>
      </c>
      <c r="G24" s="11">
        <v>800000</v>
      </c>
      <c r="H24" s="11">
        <v>1500000</v>
      </c>
      <c r="I24" s="11">
        <v>2350000</v>
      </c>
      <c r="J24" s="11">
        <v>2000000</v>
      </c>
      <c r="K24" s="11">
        <v>4100000</v>
      </c>
      <c r="L24" s="11">
        <v>3801000</v>
      </c>
      <c r="M24" s="11">
        <v>2800500</v>
      </c>
      <c r="N24" s="10">
        <f t="shared" si="3"/>
        <v>21951500</v>
      </c>
    </row>
    <row r="25" spans="1:14" ht="15.95" customHeight="1" x14ac:dyDescent="0.3">
      <c r="A25" s="18" t="s">
        <v>35</v>
      </c>
      <c r="B25" s="11">
        <v>698960</v>
      </c>
      <c r="C25" s="11">
        <v>862540</v>
      </c>
      <c r="D25" s="11">
        <v>2015400</v>
      </c>
      <c r="E25" s="11">
        <v>1342644</v>
      </c>
      <c r="F25" s="11">
        <v>411145</v>
      </c>
      <c r="G25" s="11">
        <v>515608</v>
      </c>
      <c r="H25" s="11">
        <v>228478</v>
      </c>
      <c r="I25" s="11">
        <v>2052984</v>
      </c>
      <c r="J25" s="11">
        <v>1081940</v>
      </c>
      <c r="K25" s="11">
        <v>3796607</v>
      </c>
      <c r="L25" s="11">
        <v>1962694</v>
      </c>
      <c r="M25" s="11">
        <v>619970</v>
      </c>
      <c r="N25" s="10">
        <f t="shared" si="3"/>
        <v>15588970</v>
      </c>
    </row>
    <row r="26" spans="1:14" ht="15.95" customHeight="1" x14ac:dyDescent="0.3">
      <c r="A26" s="25" t="s">
        <v>41</v>
      </c>
      <c r="B26" s="24"/>
      <c r="C26" s="24">
        <v>4160</v>
      </c>
      <c r="D26" s="24">
        <v>14320</v>
      </c>
      <c r="E26" s="24">
        <v>12040</v>
      </c>
      <c r="F26" s="24">
        <v>56880</v>
      </c>
      <c r="G26" s="24">
        <v>58640</v>
      </c>
      <c r="H26" s="24">
        <v>58320</v>
      </c>
      <c r="I26" s="24">
        <v>59880</v>
      </c>
      <c r="J26" s="24">
        <v>59860</v>
      </c>
      <c r="K26" s="24">
        <v>61820</v>
      </c>
      <c r="L26" s="24">
        <v>63660</v>
      </c>
      <c r="M26" s="24">
        <v>20700</v>
      </c>
      <c r="N26" s="6">
        <f t="shared" si="3"/>
        <v>470280</v>
      </c>
    </row>
    <row r="27" spans="1:14" ht="15.95" customHeight="1" thickBot="1" x14ac:dyDescent="0.35">
      <c r="A27" s="25" t="s">
        <v>44</v>
      </c>
      <c r="B27" s="24">
        <v>600000</v>
      </c>
      <c r="C27" s="24">
        <v>630000</v>
      </c>
      <c r="D27" s="24">
        <v>600000</v>
      </c>
      <c r="E27" s="24">
        <v>600000</v>
      </c>
      <c r="F27" s="24">
        <v>600000</v>
      </c>
      <c r="G27" s="24">
        <v>1530000</v>
      </c>
      <c r="H27" s="24">
        <v>1630000</v>
      </c>
      <c r="I27" s="24">
        <v>930000</v>
      </c>
      <c r="J27" s="24">
        <v>800000</v>
      </c>
      <c r="K27" s="24">
        <v>0</v>
      </c>
      <c r="L27" s="24">
        <v>10539900</v>
      </c>
      <c r="M27" s="24">
        <v>1700000</v>
      </c>
      <c r="N27" s="22">
        <f t="shared" si="3"/>
        <v>20159900</v>
      </c>
    </row>
    <row r="28" spans="1:14" ht="18" customHeight="1" thickBot="1" x14ac:dyDescent="0.35">
      <c r="A28" s="26" t="s">
        <v>15</v>
      </c>
      <c r="B28" s="13">
        <f t="shared" ref="B28:N28" si="4">SUM(B13:B27)</f>
        <v>5062203</v>
      </c>
      <c r="C28" s="13">
        <f t="shared" si="4"/>
        <v>5150327</v>
      </c>
      <c r="D28" s="13">
        <f t="shared" si="4"/>
        <v>8178837</v>
      </c>
      <c r="E28" s="13">
        <f t="shared" si="4"/>
        <v>11777421</v>
      </c>
      <c r="F28" s="13">
        <f t="shared" si="4"/>
        <v>28128486</v>
      </c>
      <c r="G28" s="13">
        <f t="shared" si="4"/>
        <v>27961315</v>
      </c>
      <c r="H28" s="13">
        <f t="shared" si="4"/>
        <v>10216721</v>
      </c>
      <c r="I28" s="13">
        <f t="shared" si="4"/>
        <v>30348182</v>
      </c>
      <c r="J28" s="13">
        <f t="shared" si="4"/>
        <v>21778785</v>
      </c>
      <c r="K28" s="13">
        <f t="shared" si="4"/>
        <v>18858427</v>
      </c>
      <c r="L28" s="13">
        <f t="shared" si="4"/>
        <v>32176610</v>
      </c>
      <c r="M28" s="13">
        <f t="shared" si="4"/>
        <v>20024304</v>
      </c>
      <c r="N28" s="7">
        <f t="shared" si="4"/>
        <v>219661618</v>
      </c>
    </row>
    <row r="29" spans="1:14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4">
        <f>N10-N28</f>
        <v>4406092</v>
      </c>
    </row>
    <row r="30" spans="1:14" x14ac:dyDescent="0.3">
      <c r="M30" s="5" t="s">
        <v>45</v>
      </c>
      <c r="N30" s="1">
        <v>4406092</v>
      </c>
    </row>
  </sheetData>
  <mergeCells count="2">
    <mergeCell ref="A1:N1"/>
    <mergeCell ref="L2:N2"/>
  </mergeCells>
  <phoneticPr fontId="1" type="noConversion"/>
  <pageMargins left="0.41" right="0.56999999999999995" top="0.53" bottom="0.56999999999999995" header="0.31496062992125984" footer="0.31496062992125984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K30" sqref="K30"/>
    </sheetView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2016년수입.지출집계 1 (2)</vt:lpstr>
      <vt:lpstr>2016년수입.지출집계 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2017-02-14T06:05:14Z</cp:lastPrinted>
  <dcterms:created xsi:type="dcterms:W3CDTF">2016-12-29T01:49:00Z</dcterms:created>
  <dcterms:modified xsi:type="dcterms:W3CDTF">2022-09-15T01:19:28Z</dcterms:modified>
</cp:coreProperties>
</file>